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1"/>
  </bookViews>
  <sheets>
    <sheet name="плащане по обособена позиция №1" sheetId="1" r:id="rId1"/>
    <sheet name="плащане по обособена позиция №2" sheetId="2" r:id="rId2"/>
  </sheets>
  <definedNames>
    <definedName name="_xlnm.Print_Area" localSheetId="0">'плащане по обособена позиция №1'!$B$1:$E$16</definedName>
    <definedName name="_xlnm.Print_Titles" localSheetId="0">'плащане по обособена позиция №1'!$2:$2</definedName>
  </definedNames>
  <calcPr fullCalcOnLoad="1"/>
</workbook>
</file>

<file path=xl/sharedStrings.xml><?xml version="1.0" encoding="utf-8"?>
<sst xmlns="http://schemas.openxmlformats.org/spreadsheetml/2006/main" count="80" uniqueCount="70">
  <si>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</si>
  <si>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</si>
  <si>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</si>
  <si>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</si>
  <si>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</si>
  <si>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</si>
  <si>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</si>
  <si>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</si>
  <si>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</si>
  <si>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</si>
  <si>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</si>
  <si>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</si>
  <si>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1976/13.01.2014</t>
  </si>
  <si>
    <t>2086/12.02.2014</t>
  </si>
  <si>
    <t>2195/04.03.2014</t>
  </si>
  <si>
    <t>2307/01.04.2014</t>
  </si>
  <si>
    <t>2343/07.05.2014</t>
  </si>
  <si>
    <t>2380/03.06.2014</t>
  </si>
  <si>
    <t>2416/02.07.2014</t>
  </si>
  <si>
    <t>2452/05.08.2014</t>
  </si>
  <si>
    <t>2485/01.09.2014</t>
  </si>
  <si>
    <t>2517/02.10.2014</t>
  </si>
  <si>
    <t>2551/04.11.2014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</si>
  <si>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ОТ  „АГЕНЦИЯ ЗА СИГУРНОСТ, ОХРАНА И ПРОУЧВАНЕ - ЩИТ” ООД – Русе по Договор № 95В00-18/25.02.2013 г. по обособена позиция №1 с предмет: "Организиране и провеждане на денонощна физическа охрана на райони и имущество на Русенски университет "Ангел Кънчев" за периода от 25.02.2013 г. до 24.02.2016 г.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</si>
  <si>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                                                                                                             ОТ  „БАТ СЕКЮРИТИ” ЕООД по Договор № 95В00-17/25.02.2013 г за  обособена позиция №2 с предмет: „Организиране и провеждане на денонощна физическа охрана на райони и имущество на Русенски университет „Ангел Кънчев” – филиал Разград за периода от 25.02.2013 г. до 24.02.2016 г.</t>
  </si>
  <si>
    <t>2623/06.01.2015</t>
  </si>
  <si>
    <t>0000016980</t>
  </si>
  <si>
    <t>01,04,2013</t>
  </si>
  <si>
    <t>0000017327</t>
  </si>
  <si>
    <t>07,05,2013</t>
  </si>
  <si>
    <t>0000017655</t>
  </si>
  <si>
    <t>03,06,2013</t>
  </si>
  <si>
    <t>0000018005</t>
  </si>
  <si>
    <t>01,07,2013</t>
  </si>
  <si>
    <t>0000018347</t>
  </si>
  <si>
    <t>01,08,2013</t>
  </si>
  <si>
    <t>0000018705</t>
  </si>
  <si>
    <t>02,09,2013</t>
  </si>
  <si>
    <t>0000019077</t>
  </si>
  <si>
    <t>01,10,2013</t>
  </si>
  <si>
    <t>0000019455</t>
  </si>
  <si>
    <t>01,11,2013</t>
  </si>
  <si>
    <t>0000019823</t>
  </si>
  <si>
    <t>02,12,2013</t>
  </si>
  <si>
    <t>ОБЩО :</t>
  </si>
  <si>
    <t>0000020513</t>
  </si>
  <si>
    <t>06,01,2014</t>
  </si>
  <si>
    <t>0000020640</t>
  </si>
  <si>
    <t>03,02,2014</t>
  </si>
  <si>
    <t>0000021210</t>
  </si>
  <si>
    <t>04,03,2014</t>
  </si>
  <si>
    <t>0000021813</t>
  </si>
  <si>
    <t>01,04,2014</t>
  </si>
  <si>
    <t>0000022310</t>
  </si>
  <si>
    <t>07,05,2014</t>
  </si>
  <si>
    <t>0000022865</t>
  </si>
  <si>
    <t>02,06,2014</t>
  </si>
  <si>
    <t>0000023408</t>
  </si>
  <si>
    <t>01,07,2014</t>
  </si>
  <si>
    <t>0000024032</t>
  </si>
  <si>
    <t>01,08,2014</t>
  </si>
  <si>
    <t>0000024594</t>
  </si>
  <si>
    <t>01,09,2014</t>
  </si>
  <si>
    <t>0000025197</t>
  </si>
  <si>
    <t>01,10,2014</t>
  </si>
  <si>
    <t>0000026185</t>
  </si>
  <si>
    <t>03,11,2014</t>
  </si>
  <si>
    <t>0000026542</t>
  </si>
  <si>
    <t>01,12,2014</t>
  </si>
  <si>
    <t>Всичко по договор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</si>
</sst>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7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2" fontId="6" fillId="0" borderId="16" xfId="0" applyNumberFormat="1" applyFont="1" applyBorder="1" applyAlignment="1">
      <alignment vertical="top" wrapText="1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7" fillId="34" borderId="18" xfId="0" applyNumberFormat="1" applyFont="1" applyFill="1" applyBorder="1" applyAlignment="1">
      <alignment/>
    </xf>
    <xf numFmtId="2" fontId="7" fillId="34" borderId="21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right"/>
    </xf>
    <xf numFmtId="0" fontId="6" fillId="0" borderId="22" xfId="0" applyFont="1" applyBorder="1" applyAlignment="1">
      <alignment/>
    </xf>
    <xf numFmtId="4" fontId="5" fillId="35" borderId="21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2" fontId="5" fillId="37" borderId="13" xfId="0" applyNumberFormat="1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37" borderId="12" xfId="0" applyFont="1" applyFill="1" applyBorder="1" applyAlignment="1">
      <alignment horizontal="right"/>
    </xf>
    <xf numFmtId="0" fontId="5" fillId="37" borderId="13" xfId="0" applyFont="1" applyFill="1" applyBorder="1" applyAlignment="1">
      <alignment horizontal="right"/>
    </xf>
    <xf numFmtId="0" fontId="5" fillId="34" borderId="2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37" borderId="27" xfId="0" applyFont="1" applyFill="1" applyBorder="1" applyAlignment="1">
      <alignment horizontal="center"/>
    </xf>
    <xf numFmtId="0" fontId="5" fillId="37" borderId="28" xfId="0" applyFont="1" applyFill="1" applyBorder="1" applyAlignment="1">
      <alignment horizontal="center"/>
    </xf>
    <xf numFmtId="0" fontId="5" fillId="37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3" fillId="0" borderId="18" xfId="0" applyFont="1" applyBorder="1" applyAlignment="1">
      <alignment/>
    </xf>
    <xf numFmtId="2" fontId="24" fillId="0" borderId="18" xfId="0" applyNumberFormat="1" applyFont="1" applyBorder="1" applyAlignment="1">
      <alignment/>
    </xf>
    <xf numFmtId="0" fontId="5" fillId="37" borderId="31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49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25" xfId="0" applyNumberFormat="1" applyBorder="1" applyAlignment="1">
      <alignment/>
    </xf>
    <xf numFmtId="0" fontId="0" fillId="0" borderId="21" xfId="0" applyBorder="1" applyAlignment="1">
      <alignment/>
    </xf>
    <xf numFmtId="49" fontId="3" fillId="0" borderId="25" xfId="0" applyNumberFormat="1" applyFont="1" applyBorder="1" applyAlignment="1">
      <alignment/>
    </xf>
    <xf numFmtId="49" fontId="24" fillId="0" borderId="25" xfId="0" applyNumberFormat="1" applyFont="1" applyBorder="1" applyAlignment="1">
      <alignment/>
    </xf>
    <xf numFmtId="0" fontId="0" fillId="0" borderId="24" xfId="0" applyBorder="1" applyAlignment="1">
      <alignment/>
    </xf>
    <xf numFmtId="49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5" fillId="34" borderId="3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4" fontId="7" fillId="34" borderId="16" xfId="0" applyNumberFormat="1" applyFont="1" applyFill="1" applyBorder="1" applyAlignment="1">
      <alignment/>
    </xf>
    <xf numFmtId="2" fontId="7" fillId="34" borderId="38" xfId="0" applyNumberFormat="1" applyFont="1" applyFill="1" applyBorder="1" applyAlignment="1">
      <alignment/>
    </xf>
    <xf numFmtId="49" fontId="24" fillId="0" borderId="22" xfId="0" applyNumberFormat="1" applyFont="1" applyBorder="1" applyAlignment="1">
      <alignment/>
    </xf>
    <xf numFmtId="2" fontId="24" fillId="0" borderId="11" xfId="0" applyNumberFormat="1" applyFont="1" applyBorder="1" applyAlignment="1">
      <alignment/>
    </xf>
    <xf numFmtId="49" fontId="24" fillId="0" borderId="26" xfId="0" applyNumberFormat="1" applyFont="1" applyBorder="1" applyAlignment="1">
      <alignment/>
    </xf>
    <xf numFmtId="0" fontId="0" fillId="0" borderId="23" xfId="0" applyBorder="1" applyAlignment="1">
      <alignment/>
    </xf>
    <xf numFmtId="2" fontId="24" fillId="0" borderId="2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6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24.5" customHeight="1">
      <c r="B1" s="47" t="s">
        <v>23</v>
      </c>
      <c r="C1" s="47"/>
      <c r="D1" s="47"/>
      <c r="E1" s="47"/>
      <c r="F1" s="47"/>
    </row>
    <row r="2" spans="2:6" ht="16.5" thickBot="1">
      <c r="B2" s="51"/>
      <c r="C2" s="51"/>
      <c r="D2" s="51"/>
      <c r="E2" s="51"/>
      <c r="F2" s="51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48" t="s">
        <v>9</v>
      </c>
      <c r="C4" s="49"/>
      <c r="D4" s="49"/>
      <c r="E4" s="49"/>
      <c r="F4" s="50"/>
    </row>
    <row r="5" spans="2:6" ht="15.75">
      <c r="B5" s="29">
        <v>1</v>
      </c>
      <c r="C5" s="30" t="s">
        <v>12</v>
      </c>
      <c r="D5" s="31">
        <f>E5/1.2</f>
        <v>13986.000000000002</v>
      </c>
      <c r="E5" s="14">
        <v>16783.2</v>
      </c>
      <c r="F5" s="29"/>
    </row>
    <row r="6" spans="2:6" ht="15.75">
      <c r="B6" s="12">
        <v>2</v>
      </c>
      <c r="C6" s="19" t="s">
        <v>13</v>
      </c>
      <c r="D6" s="31">
        <f aca="true" t="shared" si="0" ref="D6:D15">E6/1.2</f>
        <v>13986.000000000002</v>
      </c>
      <c r="E6" s="14">
        <v>16783.2</v>
      </c>
      <c r="F6" s="15"/>
    </row>
    <row r="7" spans="2:6" ht="15.75">
      <c r="B7" s="12">
        <v>3</v>
      </c>
      <c r="C7" s="19" t="s">
        <v>14</v>
      </c>
      <c r="D7" s="31">
        <f t="shared" si="0"/>
        <v>13986.000000000002</v>
      </c>
      <c r="E7" s="14">
        <v>16783.2</v>
      </c>
      <c r="F7" s="15"/>
    </row>
    <row r="8" spans="2:6" ht="15.75">
      <c r="B8" s="16">
        <v>4</v>
      </c>
      <c r="C8" s="13" t="s">
        <v>15</v>
      </c>
      <c r="D8" s="31">
        <f t="shared" si="0"/>
        <v>13986.000000000002</v>
      </c>
      <c r="E8" s="14">
        <v>16783.2</v>
      </c>
      <c r="F8" s="17"/>
    </row>
    <row r="9" spans="2:6" ht="15.75">
      <c r="B9" s="16">
        <v>5</v>
      </c>
      <c r="C9" s="13" t="s">
        <v>16</v>
      </c>
      <c r="D9" s="31">
        <f t="shared" si="0"/>
        <v>13986.000000000002</v>
      </c>
      <c r="E9" s="14">
        <v>16783.2</v>
      </c>
      <c r="F9" s="17"/>
    </row>
    <row r="10" spans="2:6" ht="15.75">
      <c r="B10" s="16">
        <v>6</v>
      </c>
      <c r="C10" s="13" t="s">
        <v>17</v>
      </c>
      <c r="D10" s="31">
        <f t="shared" si="0"/>
        <v>13986.000000000002</v>
      </c>
      <c r="E10" s="14">
        <v>16783.2</v>
      </c>
      <c r="F10" s="17"/>
    </row>
    <row r="11" spans="2:6" ht="15.75">
      <c r="B11" s="16">
        <v>7</v>
      </c>
      <c r="C11" s="13" t="s">
        <v>18</v>
      </c>
      <c r="D11" s="31">
        <f t="shared" si="0"/>
        <v>13986.000000000002</v>
      </c>
      <c r="E11" s="14">
        <v>16783.2</v>
      </c>
      <c r="F11" s="17"/>
    </row>
    <row r="12" spans="2:6" ht="15.75">
      <c r="B12" s="18">
        <v>8</v>
      </c>
      <c r="C12" s="13" t="s">
        <v>19</v>
      </c>
      <c r="D12" s="31">
        <f t="shared" si="0"/>
        <v>13986.000000000002</v>
      </c>
      <c r="E12" s="14">
        <v>16783.2</v>
      </c>
      <c r="F12" s="17"/>
    </row>
    <row r="13" spans="2:6" ht="15.75">
      <c r="B13" s="18">
        <v>9</v>
      </c>
      <c r="C13" s="13" t="s">
        <v>20</v>
      </c>
      <c r="D13" s="31">
        <f t="shared" si="0"/>
        <v>13986.000000000002</v>
      </c>
      <c r="E13" s="14">
        <v>16783.2</v>
      </c>
      <c r="F13" s="17"/>
    </row>
    <row r="14" spans="2:6" ht="15.75">
      <c r="B14" s="18">
        <v>10</v>
      </c>
      <c r="C14" s="13" t="s">
        <v>21</v>
      </c>
      <c r="D14" s="31">
        <f t="shared" si="0"/>
        <v>13986.000000000002</v>
      </c>
      <c r="E14" s="14">
        <v>16783.2</v>
      </c>
      <c r="F14" s="17"/>
    </row>
    <row r="15" spans="2:6" ht="15.75">
      <c r="B15" s="16">
        <v>11</v>
      </c>
      <c r="C15" s="13" t="s">
        <v>22</v>
      </c>
      <c r="D15" s="31">
        <f t="shared" si="0"/>
        <v>13986.000000000002</v>
      </c>
      <c r="E15" s="14">
        <v>16783.2</v>
      </c>
      <c r="F15" s="17"/>
    </row>
    <row r="16" spans="2:6" ht="16.5" thickBot="1">
      <c r="B16" s="16">
        <v>12</v>
      </c>
      <c r="C16" s="13" t="s">
        <v>25</v>
      </c>
      <c r="D16" s="31">
        <v>13986</v>
      </c>
      <c r="E16" s="14">
        <v>16783.2</v>
      </c>
      <c r="F16" s="17"/>
    </row>
    <row r="17" spans="2:256" ht="16.5" thickBot="1">
      <c r="B17" s="39" t="s">
        <v>8</v>
      </c>
      <c r="C17" s="40"/>
      <c r="D17" s="36">
        <f>SUM(D5:D16)</f>
        <v>167832.00000000003</v>
      </c>
      <c r="E17" s="36">
        <f>SUM(E6:E16)</f>
        <v>184615.20000000004</v>
      </c>
      <c r="F17" s="3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6.5" thickBot="1">
      <c r="B18" s="3"/>
      <c r="C18" s="8"/>
      <c r="D18" s="8"/>
      <c r="E18" s="8"/>
      <c r="F18" s="9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.75">
      <c r="B19" s="32"/>
      <c r="C19" s="4"/>
      <c r="D19" s="4"/>
      <c r="E19" s="20" t="s">
        <v>4</v>
      </c>
      <c r="F19" s="21" t="s">
        <v>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5.75">
      <c r="B20" s="41" t="s">
        <v>6</v>
      </c>
      <c r="C20" s="42"/>
      <c r="D20" s="42"/>
      <c r="E20" s="22">
        <v>503496</v>
      </c>
      <c r="F20" s="23">
        <f>SUM(E20*1.2)</f>
        <v>604195.2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ht="15.75">
      <c r="B21" s="43" t="s">
        <v>11</v>
      </c>
      <c r="C21" s="44"/>
      <c r="D21" s="44"/>
      <c r="E21" s="24">
        <f>SUM(D17)</f>
        <v>167832.00000000003</v>
      </c>
      <c r="F21" s="33">
        <f>SUM(E17)</f>
        <v>184615.20000000004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16.5" thickBot="1">
      <c r="B22" s="45" t="s">
        <v>7</v>
      </c>
      <c r="C22" s="46"/>
      <c r="D22" s="46"/>
      <c r="E22" s="34">
        <f>SUM(E20-E21)</f>
        <v>335664</v>
      </c>
      <c r="F22" s="35">
        <f>SUM(F20-F21)</f>
        <v>419579.9999999999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15.75">
      <c r="B23" s="2"/>
      <c r="C23" s="25"/>
      <c r="D23" s="26"/>
      <c r="E23" s="26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ht="15.75">
      <c r="D24" s="28"/>
    </row>
    <row r="26" spans="2:4" ht="15.75">
      <c r="B26" s="38"/>
      <c r="C26" s="38"/>
      <c r="D26" s="38"/>
    </row>
  </sheetData>
  <sheetProtection/>
  <mergeCells count="8">
    <mergeCell ref="B26:D26"/>
    <mergeCell ref="B17:C17"/>
    <mergeCell ref="B20:D20"/>
    <mergeCell ref="B21:D21"/>
    <mergeCell ref="B22:D22"/>
    <mergeCell ref="B1:F1"/>
    <mergeCell ref="B4:F4"/>
    <mergeCell ref="B2:F2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34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3.140625" style="10" customWidth="1"/>
    <col min="2" max="2" width="25.8515625" style="10" customWidth="1"/>
    <col min="3" max="3" width="16.7109375" style="10" customWidth="1"/>
    <col min="4" max="4" width="14.421875" style="10" customWidth="1"/>
    <col min="5" max="5" width="29.421875" style="10" customWidth="1"/>
    <col min="6" max="6" width="20.140625" style="10" customWidth="1"/>
    <col min="7" max="7" width="16.421875" style="10" customWidth="1"/>
    <col min="8" max="16384" width="9.140625" style="10" customWidth="1"/>
  </cols>
  <sheetData>
    <row r="1" spans="1:5" ht="150.75" customHeight="1" thickBot="1">
      <c r="A1" s="47" t="s">
        <v>24</v>
      </c>
      <c r="B1" s="47"/>
      <c r="C1" s="47"/>
      <c r="D1" s="47"/>
      <c r="E1" s="47"/>
    </row>
    <row r="2" spans="1:5" ht="32.25" thickBot="1">
      <c r="A2" s="5" t="s">
        <v>0</v>
      </c>
      <c r="B2" s="6" t="s">
        <v>1</v>
      </c>
      <c r="C2" s="7" t="s">
        <v>2</v>
      </c>
      <c r="D2" s="7" t="s">
        <v>3</v>
      </c>
      <c r="E2" s="11" t="s">
        <v>10</v>
      </c>
    </row>
    <row r="3" spans="1:5" ht="16.5" thickBot="1">
      <c r="A3" s="56" t="s">
        <v>9</v>
      </c>
      <c r="B3" s="57"/>
      <c r="C3" s="57"/>
      <c r="D3" s="57"/>
      <c r="E3" s="58"/>
    </row>
    <row r="4" spans="1:5" ht="15">
      <c r="A4" s="59" t="s">
        <v>26</v>
      </c>
      <c r="B4" s="4" t="s">
        <v>27</v>
      </c>
      <c r="C4" s="4">
        <v>3721.29</v>
      </c>
      <c r="D4" s="4">
        <v>4465.55</v>
      </c>
      <c r="E4" s="60"/>
    </row>
    <row r="5" spans="1:5" ht="15">
      <c r="A5" s="61" t="s">
        <v>28</v>
      </c>
      <c r="B5" s="52" t="s">
        <v>29</v>
      </c>
      <c r="C5" s="52">
        <v>3721.29</v>
      </c>
      <c r="D5" s="52">
        <v>4465.55</v>
      </c>
      <c r="E5" s="62"/>
    </row>
    <row r="6" spans="1:5" ht="15">
      <c r="A6" s="61" t="s">
        <v>30</v>
      </c>
      <c r="B6" s="52" t="s">
        <v>31</v>
      </c>
      <c r="C6" s="52">
        <v>4518.71</v>
      </c>
      <c r="D6" s="52">
        <v>5422.45</v>
      </c>
      <c r="E6" s="62"/>
    </row>
    <row r="7" spans="1:5" ht="15">
      <c r="A7" s="61" t="s">
        <v>32</v>
      </c>
      <c r="B7" s="52" t="s">
        <v>33</v>
      </c>
      <c r="C7" s="53">
        <v>4120</v>
      </c>
      <c r="D7" s="53">
        <v>4944</v>
      </c>
      <c r="E7" s="62"/>
    </row>
    <row r="8" spans="1:5" ht="15">
      <c r="A8" s="63" t="s">
        <v>34</v>
      </c>
      <c r="B8" s="54" t="s">
        <v>35</v>
      </c>
      <c r="C8" s="53">
        <v>4120</v>
      </c>
      <c r="D8" s="53">
        <v>4944</v>
      </c>
      <c r="E8" s="62"/>
    </row>
    <row r="9" spans="1:5" ht="15">
      <c r="A9" s="63" t="s">
        <v>36</v>
      </c>
      <c r="B9" s="54" t="s">
        <v>37</v>
      </c>
      <c r="C9" s="53">
        <v>4120</v>
      </c>
      <c r="D9" s="53">
        <v>4944</v>
      </c>
      <c r="E9" s="62"/>
    </row>
    <row r="10" spans="1:5" ht="15">
      <c r="A10" s="63" t="s">
        <v>38</v>
      </c>
      <c r="B10" s="54" t="s">
        <v>39</v>
      </c>
      <c r="C10" s="53">
        <v>4120</v>
      </c>
      <c r="D10" s="53">
        <v>4944</v>
      </c>
      <c r="E10" s="62"/>
    </row>
    <row r="11" spans="1:5" ht="15">
      <c r="A11" s="63" t="s">
        <v>40</v>
      </c>
      <c r="B11" s="54" t="s">
        <v>41</v>
      </c>
      <c r="C11" s="53">
        <v>4120</v>
      </c>
      <c r="D11" s="53">
        <v>4944</v>
      </c>
      <c r="E11" s="62"/>
    </row>
    <row r="12" spans="1:5" ht="15">
      <c r="A12" s="63" t="s">
        <v>42</v>
      </c>
      <c r="B12" s="54" t="s">
        <v>43</v>
      </c>
      <c r="C12" s="53">
        <v>4120</v>
      </c>
      <c r="D12" s="53">
        <v>4944</v>
      </c>
      <c r="E12" s="62"/>
    </row>
    <row r="13" spans="1:5" ht="15">
      <c r="A13" s="64" t="s">
        <v>44</v>
      </c>
      <c r="B13" s="52"/>
      <c r="C13" s="55">
        <f>SUM(C4:C12)</f>
        <v>36681.29</v>
      </c>
      <c r="D13" s="55">
        <v>44017.55</v>
      </c>
      <c r="E13" s="62"/>
    </row>
    <row r="14" spans="1:5" ht="15">
      <c r="A14" s="63" t="s">
        <v>45</v>
      </c>
      <c r="B14" s="54" t="s">
        <v>46</v>
      </c>
      <c r="C14" s="53">
        <v>4120</v>
      </c>
      <c r="D14" s="53">
        <v>4944</v>
      </c>
      <c r="E14" s="62"/>
    </row>
    <row r="15" spans="1:5" ht="15">
      <c r="A15" s="63" t="s">
        <v>47</v>
      </c>
      <c r="B15" s="54" t="s">
        <v>48</v>
      </c>
      <c r="C15" s="53">
        <v>4120</v>
      </c>
      <c r="D15" s="53">
        <v>4944</v>
      </c>
      <c r="E15" s="62"/>
    </row>
    <row r="16" spans="1:5" ht="15">
      <c r="A16" s="63" t="s">
        <v>49</v>
      </c>
      <c r="B16" s="54" t="s">
        <v>50</v>
      </c>
      <c r="C16" s="53">
        <v>4120</v>
      </c>
      <c r="D16" s="53">
        <v>4944</v>
      </c>
      <c r="E16" s="62"/>
    </row>
    <row r="17" spans="1:5" ht="15">
      <c r="A17" s="63" t="s">
        <v>51</v>
      </c>
      <c r="B17" s="54" t="s">
        <v>52</v>
      </c>
      <c r="C17" s="53">
        <v>4120</v>
      </c>
      <c r="D17" s="53">
        <v>4944</v>
      </c>
      <c r="E17" s="62"/>
    </row>
    <row r="18" spans="1:5" ht="15">
      <c r="A18" s="63" t="s">
        <v>53</v>
      </c>
      <c r="B18" s="54" t="s">
        <v>54</v>
      </c>
      <c r="C18" s="53">
        <v>4120</v>
      </c>
      <c r="D18" s="53">
        <v>4944</v>
      </c>
      <c r="E18" s="62"/>
    </row>
    <row r="19" spans="1:5" ht="15">
      <c r="A19" s="63" t="s">
        <v>55</v>
      </c>
      <c r="B19" s="54" t="s">
        <v>56</v>
      </c>
      <c r="C19" s="53">
        <v>4120</v>
      </c>
      <c r="D19" s="53">
        <v>4944</v>
      </c>
      <c r="E19" s="62"/>
    </row>
    <row r="20" spans="1:5" ht="15">
      <c r="A20" s="63" t="s">
        <v>57</v>
      </c>
      <c r="B20" s="54" t="s">
        <v>58</v>
      </c>
      <c r="C20" s="53">
        <v>4120</v>
      </c>
      <c r="D20" s="53">
        <v>4944</v>
      </c>
      <c r="E20" s="62"/>
    </row>
    <row r="21" spans="1:5" ht="15">
      <c r="A21" s="63" t="s">
        <v>59</v>
      </c>
      <c r="B21" s="54" t="s">
        <v>60</v>
      </c>
      <c r="C21" s="53">
        <v>4120</v>
      </c>
      <c r="D21" s="53">
        <v>4944</v>
      </c>
      <c r="E21" s="62"/>
    </row>
    <row r="22" spans="1:5" ht="15">
      <c r="A22" s="63" t="s">
        <v>61</v>
      </c>
      <c r="B22" s="54" t="s">
        <v>62</v>
      </c>
      <c r="C22" s="53">
        <v>4120</v>
      </c>
      <c r="D22" s="53">
        <v>4944</v>
      </c>
      <c r="E22" s="62"/>
    </row>
    <row r="23" spans="1:5" ht="15">
      <c r="A23" s="63" t="s">
        <v>63</v>
      </c>
      <c r="B23" s="54" t="s">
        <v>64</v>
      </c>
      <c r="C23" s="53">
        <v>4120</v>
      </c>
      <c r="D23" s="53">
        <v>4944</v>
      </c>
      <c r="E23" s="62"/>
    </row>
    <row r="24" spans="1:5" ht="15">
      <c r="A24" s="63" t="s">
        <v>65</v>
      </c>
      <c r="B24" s="54" t="s">
        <v>66</v>
      </c>
      <c r="C24" s="53">
        <v>4120</v>
      </c>
      <c r="D24" s="53">
        <v>4944</v>
      </c>
      <c r="E24" s="62"/>
    </row>
    <row r="25" spans="1:5" ht="15.75" thickBot="1">
      <c r="A25" s="66" t="s">
        <v>67</v>
      </c>
      <c r="B25" s="67" t="s">
        <v>68</v>
      </c>
      <c r="C25" s="68">
        <v>4120</v>
      </c>
      <c r="D25" s="68">
        <v>4944</v>
      </c>
      <c r="E25" s="69"/>
    </row>
    <row r="26" spans="1:5" ht="15">
      <c r="A26" s="74" t="s">
        <v>44</v>
      </c>
      <c r="B26" s="4"/>
      <c r="C26" s="75">
        <f>SUM(C14:C25)</f>
        <v>49440</v>
      </c>
      <c r="D26" s="75">
        <v>59328</v>
      </c>
      <c r="E26" s="60"/>
    </row>
    <row r="27" spans="1:5" ht="20.25" customHeight="1" thickBot="1">
      <c r="A27" s="76" t="s">
        <v>69</v>
      </c>
      <c r="B27" s="77"/>
      <c r="C27" s="78">
        <f>C13+C26</f>
        <v>86121.29000000001</v>
      </c>
      <c r="D27" s="78">
        <f>D13+D26</f>
        <v>103345.55</v>
      </c>
      <c r="E27" s="65"/>
    </row>
    <row r="28" spans="1:255" ht="15.75">
      <c r="A28" s="70" t="s">
        <v>6</v>
      </c>
      <c r="B28" s="71"/>
      <c r="C28" s="71"/>
      <c r="D28" s="72">
        <v>503496</v>
      </c>
      <c r="E28" s="73">
        <f>SUM(D28*1.2)</f>
        <v>604195.2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5.75">
      <c r="A29" s="43" t="s">
        <v>11</v>
      </c>
      <c r="B29" s="44"/>
      <c r="C29" s="44"/>
      <c r="D29" s="24">
        <f>SUM(C27)</f>
        <v>86121.29000000001</v>
      </c>
      <c r="E29" s="24">
        <f>SUM(D27)</f>
        <v>103345.55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6.5" thickBot="1">
      <c r="A30" s="45" t="s">
        <v>7</v>
      </c>
      <c r="B30" s="46"/>
      <c r="C30" s="46"/>
      <c r="D30" s="34">
        <f>SUM(D28-D29)</f>
        <v>417374.70999999996</v>
      </c>
      <c r="E30" s="35">
        <f>SUM(E28-E29)</f>
        <v>500849.64999999997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5.75">
      <c r="A31" s="2"/>
      <c r="B31" s="25"/>
      <c r="C31" s="26"/>
      <c r="D31" s="26"/>
      <c r="E31" s="2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ht="15.75">
      <c r="C32" s="28"/>
    </row>
    <row r="34" spans="1:3" ht="15.75">
      <c r="A34" s="38"/>
      <c r="B34" s="38"/>
      <c r="C34" s="38"/>
    </row>
  </sheetData>
  <sheetProtection/>
  <mergeCells count="6">
    <mergeCell ref="A30:C30"/>
    <mergeCell ref="A34:C34"/>
    <mergeCell ref="A1:E1"/>
    <mergeCell ref="A3:E3"/>
    <mergeCell ref="A28:C28"/>
    <mergeCell ref="A29:C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Стефка Станчева </cp:lastModifiedBy>
  <cp:lastPrinted>2014-09-29T12:47:02Z</cp:lastPrinted>
  <dcterms:created xsi:type="dcterms:W3CDTF">2012-05-23T05:56:12Z</dcterms:created>
  <dcterms:modified xsi:type="dcterms:W3CDTF">2015-01-15T11:14:04Z</dcterms:modified>
  <cp:category/>
  <cp:version/>
  <cp:contentType/>
  <cp:contentStatus/>
</cp:coreProperties>
</file>